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imary Road Projects\"/>
    </mc:Choice>
  </mc:AlternateContent>
  <xr:revisionPtr revIDLastSave="0" documentId="13_ncr:1_{ECDA56C8-19F7-4DE8-B2FE-9C5A3DF8AA33}" xr6:coauthVersionLast="47" xr6:coauthVersionMax="47" xr10:uidLastSave="{00000000-0000-0000-0000-000000000000}"/>
  <bookViews>
    <workbookView xWindow="22575" yWindow="2280" windowWidth="18720" windowHeight="12720" xr2:uid="{61F916E5-77D0-421C-9CE2-7E15D514F2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G27" i="1" s="1"/>
  <c r="I18" i="1"/>
  <c r="I14" i="1"/>
  <c r="I12" i="1"/>
  <c r="I10" i="1"/>
  <c r="I8" i="1"/>
  <c r="I6" i="1"/>
  <c r="I4" i="1"/>
  <c r="H27" i="1"/>
  <c r="I16" i="1" l="1"/>
  <c r="I27" i="1" s="1"/>
</calcChain>
</file>

<file path=xl/sharedStrings.xml><?xml version="1.0" encoding="utf-8"?>
<sst xmlns="http://schemas.openxmlformats.org/spreadsheetml/2006/main" count="73" uniqueCount="57">
  <si>
    <t>TOWNSHIP</t>
  </si>
  <si>
    <t>ROAD</t>
  </si>
  <si>
    <t>FROM</t>
  </si>
  <si>
    <t>TO</t>
  </si>
  <si>
    <t>ICRC ($)</t>
  </si>
  <si>
    <t>TOTAL ($)</t>
  </si>
  <si>
    <t>Plainfield</t>
  </si>
  <si>
    <t>WORK</t>
  </si>
  <si>
    <t>Baldwin</t>
  </si>
  <si>
    <t>DATE</t>
  </si>
  <si>
    <t>COMP (%)</t>
  </si>
  <si>
    <t>Contract Status</t>
  </si>
  <si>
    <t>Executed</t>
  </si>
  <si>
    <t>HMA, Shoulders</t>
  </si>
  <si>
    <t>Grant</t>
  </si>
  <si>
    <t>Burleigh</t>
  </si>
  <si>
    <t>Complete</t>
  </si>
  <si>
    <t>National City Rd</t>
  </si>
  <si>
    <t>Saginaw Street</t>
  </si>
  <si>
    <t>Indian Lake Road</t>
  </si>
  <si>
    <t>Britt Road</t>
  </si>
  <si>
    <t>In Progress</t>
  </si>
  <si>
    <t>Sand Lake Road</t>
  </si>
  <si>
    <t>2025 PRIMARY ROAD CONSTRUCTION PROJECTS</t>
  </si>
  <si>
    <t>Mill Station Road</t>
  </si>
  <si>
    <t>Alabaster Road</t>
  </si>
  <si>
    <t>Prescott Road</t>
  </si>
  <si>
    <t>HMA wedge, HMA, pavt markings</t>
  </si>
  <si>
    <t>FUND SOURCE</t>
  </si>
  <si>
    <t>STP</t>
  </si>
  <si>
    <t>($)</t>
  </si>
  <si>
    <t>HMA Ultra-Thin, pavt markings</t>
  </si>
  <si>
    <t>Oscoda</t>
  </si>
  <si>
    <t>Cedar Lake Road</t>
  </si>
  <si>
    <t>F-41</t>
  </si>
  <si>
    <t>Oakmont Drive</t>
  </si>
  <si>
    <t>HMA, pavement markings</t>
  </si>
  <si>
    <t>STUL</t>
  </si>
  <si>
    <t>South Branch Rd</t>
  </si>
  <si>
    <t>1.12 miles east</t>
  </si>
  <si>
    <t>Kokosing Road</t>
  </si>
  <si>
    <t>Sherman</t>
  </si>
  <si>
    <t>Tawas Beach Rd</t>
  </si>
  <si>
    <t>Whitford Small Lane</t>
  </si>
  <si>
    <t>state park entrance</t>
  </si>
  <si>
    <t>HMA, shoulders</t>
  </si>
  <si>
    <t>Railroad tracks</t>
  </si>
  <si>
    <t>Dyer Road</t>
  </si>
  <si>
    <t>Keystone Road</t>
  </si>
  <si>
    <t>N/A</t>
  </si>
  <si>
    <t>US-23</t>
  </si>
  <si>
    <t>Skeel Avenue</t>
  </si>
  <si>
    <t>Cold milling, HMA, pavement markings</t>
  </si>
  <si>
    <t>Sherman Twp</t>
  </si>
  <si>
    <t>None</t>
  </si>
  <si>
    <t>Total:</t>
  </si>
  <si>
    <t>AS OF:  7/2/25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</si>
</sst>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" fontId="0" fillId="0" borderId="0" xfId="0" applyNumberFormat="1"/>
    <xf numFmtId="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4" fontId="1" fillId="0" borderId="0" xfId="0" applyNumberFormat="1" applyFont="1"/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5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2" fillId="0" borderId="1" xfId="0" applyNumberFormat="1" applyFont="1" applyBorder="1"/>
    <xf numFmtId="0" fontId="4" fillId="3" borderId="0" xfId="0" applyFont="1" applyFill="1"/>
    <xf numFmtId="0" fontId="8" fillId="0" borderId="0" xfId="0" applyFont="1"/>
    <xf numFmtId="0" fontId="9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0" xfId="0" applyNumberFormat="1" applyFont="1"/>
    <xf numFmtId="164" fontId="1" fillId="2" borderId="4" xfId="0" applyNumberFormat="1" applyFont="1" applyFill="1" applyBorder="1" applyAlignment="1">
      <alignment horizontal="center" wrapText="1"/>
    </xf>
    <xf numFmtId="164" fontId="2" fillId="0" borderId="6" xfId="0" applyNumberFormat="1" applyFont="1" applyBorder="1"/>
    <xf numFmtId="0" fontId="2" fillId="4" borderId="0" xfId="0" applyFont="1" applyFill="1"/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2" fillId="0" borderId="1" xfId="0" applyNumberFormat="1" applyFont="1" applyBorder="1"/>
    <xf numFmtId="0" fontId="1" fillId="0" borderId="7" xfId="0" applyFont="1" applyBorder="1"/>
    <xf numFmtId="0" fontId="2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4" fontId="2" fillId="0" borderId="8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1" fillId="4" borderId="5" xfId="0" applyFont="1" applyFill="1" applyBorder="1"/>
    <xf numFmtId="0" fontId="2" fillId="4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4" fontId="2" fillId="4" borderId="1" xfId="0" applyNumberFormat="1" applyFont="1" applyFill="1" applyBorder="1"/>
    <xf numFmtId="164" fontId="2" fillId="4" borderId="1" xfId="0" applyNumberFormat="1" applyFont="1" applyFill="1" applyBorder="1"/>
    <xf numFmtId="164" fontId="2" fillId="4" borderId="6" xfId="0" applyNumberFormat="1" applyFont="1" applyFill="1" applyBorder="1"/>
    <xf numFmtId="0" fontId="5" fillId="0" borderId="0" xfId="0" applyFont="1" applyAlignment="1">
      <alignment horizontal="left"/>
    </xf>
    <xf numFmtId="0" fontId="1" fillId="3" borderId="5" xfId="0" applyFont="1" applyFill="1" applyBorder="1"/>
    <xf numFmtId="0" fontId="2" fillId="3" borderId="0" xfId="0" applyFont="1" applyFill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4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2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45EC-A45F-48E8-A12B-D0157AC53136}">
  <sheetPr>
    <pageSetUpPr fitToPage="1"/>
  </sheetPr>
  <dimension ref="A1:M35"/>
  <sheetViews>
    <sheetView tabSelected="1" workbookViewId="0"/>
  </sheetViews>
  <sheetFormatPr defaultRowHeight="15" x14ac:dyDescent="0.25"/>
  <cols>
    <col min="1" max="1" width="9.5703125" customWidth="1"/>
    <col min="2" max="2" width="14.7109375" customWidth="1"/>
    <col min="3" max="3" width="16.28515625" customWidth="1"/>
    <col min="4" max="4" width="24" customWidth="1"/>
    <col min="5" max="5" width="26" style="2" customWidth="1"/>
    <col min="6" max="6" width="8.7109375" style="37" customWidth="1"/>
    <col min="7" max="7" width="11.28515625" style="5" customWidth="1"/>
    <col min="8" max="8" width="10.5703125" style="5" customWidth="1"/>
    <col min="9" max="9" width="12" style="5" customWidth="1"/>
    <col min="10" max="10" width="7.5703125" style="1" customWidth="1"/>
    <col min="11" max="11" width="7.5703125" style="31" customWidth="1"/>
    <col min="12" max="12" width="8.140625" style="31" customWidth="1"/>
    <col min="13" max="13" width="9.140625" style="28"/>
  </cols>
  <sheetData>
    <row r="1" spans="1:12" ht="18.75" x14ac:dyDescent="0.3">
      <c r="C1" s="4" t="s">
        <v>23</v>
      </c>
      <c r="I1" s="21"/>
      <c r="J1" s="31"/>
    </row>
    <row r="2" spans="1:12" ht="15.75" thickBot="1" x14ac:dyDescent="0.3"/>
    <row r="3" spans="1:12" ht="26.25" x14ac:dyDescent="0.25">
      <c r="A3" s="14" t="s">
        <v>0</v>
      </c>
      <c r="B3" s="15" t="s">
        <v>1</v>
      </c>
      <c r="C3" s="15" t="s">
        <v>2</v>
      </c>
      <c r="D3" s="15" t="s">
        <v>3</v>
      </c>
      <c r="E3" s="16" t="s">
        <v>7</v>
      </c>
      <c r="F3" s="16" t="s">
        <v>28</v>
      </c>
      <c r="G3" s="17" t="s">
        <v>30</v>
      </c>
      <c r="H3" s="18" t="s">
        <v>4</v>
      </c>
      <c r="I3" s="18" t="s">
        <v>5</v>
      </c>
      <c r="J3" s="19" t="s">
        <v>10</v>
      </c>
      <c r="K3" s="20" t="s">
        <v>9</v>
      </c>
      <c r="L3" s="33" t="s">
        <v>11</v>
      </c>
    </row>
    <row r="4" spans="1:12" ht="18" customHeight="1" x14ac:dyDescent="0.25">
      <c r="A4" s="49" t="s">
        <v>15</v>
      </c>
      <c r="B4" s="50" t="s">
        <v>24</v>
      </c>
      <c r="C4" s="51" t="s">
        <v>25</v>
      </c>
      <c r="D4" s="51" t="s">
        <v>26</v>
      </c>
      <c r="E4" s="52" t="s">
        <v>27</v>
      </c>
      <c r="F4" s="53" t="s">
        <v>29</v>
      </c>
      <c r="G4" s="54">
        <v>188720</v>
      </c>
      <c r="H4" s="54">
        <v>47180</v>
      </c>
      <c r="I4" s="54">
        <f>G4+H4</f>
        <v>235900</v>
      </c>
      <c r="J4" s="50">
        <v>100</v>
      </c>
      <c r="K4" s="55">
        <v>45826</v>
      </c>
      <c r="L4" s="56" t="s">
        <v>12</v>
      </c>
    </row>
    <row r="5" spans="1:12" ht="16.5" customHeight="1" x14ac:dyDescent="0.25">
      <c r="A5" s="22"/>
      <c r="B5" s="23"/>
      <c r="C5" s="24"/>
      <c r="D5" s="24"/>
      <c r="E5" s="25"/>
      <c r="F5" s="36"/>
      <c r="G5" s="26"/>
      <c r="H5" s="26"/>
      <c r="I5" s="26"/>
      <c r="J5" s="23"/>
      <c r="K5" s="30"/>
      <c r="L5" s="34"/>
    </row>
    <row r="6" spans="1:12" x14ac:dyDescent="0.25">
      <c r="A6" s="49" t="s">
        <v>14</v>
      </c>
      <c r="B6" s="50" t="s">
        <v>19</v>
      </c>
      <c r="C6" s="51" t="s">
        <v>22</v>
      </c>
      <c r="D6" s="51" t="s">
        <v>18</v>
      </c>
      <c r="E6" s="52" t="s">
        <v>31</v>
      </c>
      <c r="F6" s="53" t="s">
        <v>29</v>
      </c>
      <c r="G6" s="54">
        <v>209248</v>
      </c>
      <c r="H6" s="54">
        <v>52312</v>
      </c>
      <c r="I6" s="54">
        <f>G6+H6</f>
        <v>261560</v>
      </c>
      <c r="J6" s="50">
        <v>100</v>
      </c>
      <c r="K6" s="55">
        <v>45839</v>
      </c>
      <c r="L6" s="56" t="s">
        <v>12</v>
      </c>
    </row>
    <row r="7" spans="1:12" ht="16.5" customHeight="1" x14ac:dyDescent="0.25">
      <c r="A7" s="22"/>
      <c r="B7" s="23"/>
      <c r="C7" s="24"/>
      <c r="D7" s="24"/>
      <c r="E7" s="25"/>
      <c r="F7" s="36"/>
      <c r="G7" s="26"/>
      <c r="H7" s="26"/>
      <c r="I7" s="26"/>
      <c r="J7" s="23"/>
      <c r="K7" s="30"/>
      <c r="L7" s="34"/>
    </row>
    <row r="8" spans="1:12" ht="16.5" customHeight="1" x14ac:dyDescent="0.25">
      <c r="A8" s="22" t="s">
        <v>32</v>
      </c>
      <c r="B8" s="23" t="s">
        <v>33</v>
      </c>
      <c r="C8" s="24" t="s">
        <v>34</v>
      </c>
      <c r="D8" s="24" t="s">
        <v>35</v>
      </c>
      <c r="E8" s="25" t="s">
        <v>36</v>
      </c>
      <c r="F8" s="36" t="s">
        <v>37</v>
      </c>
      <c r="G8" s="26">
        <v>385000</v>
      </c>
      <c r="H8" s="26">
        <v>94615</v>
      </c>
      <c r="I8" s="26">
        <f>G8+H8</f>
        <v>479615</v>
      </c>
      <c r="J8" s="23"/>
      <c r="K8" s="30"/>
      <c r="L8" s="34" t="s">
        <v>12</v>
      </c>
    </row>
    <row r="9" spans="1:12" ht="16.5" customHeight="1" x14ac:dyDescent="0.25">
      <c r="A9" s="22"/>
      <c r="B9" s="23"/>
      <c r="C9" s="24"/>
      <c r="D9" s="24"/>
      <c r="E9" s="25"/>
      <c r="F9" s="36"/>
      <c r="G9" s="26"/>
      <c r="H9" s="26"/>
      <c r="I9" s="26"/>
      <c r="J9" s="23"/>
      <c r="K9" s="30"/>
      <c r="L9" s="34"/>
    </row>
    <row r="10" spans="1:12" ht="16.5" customHeight="1" x14ac:dyDescent="0.25">
      <c r="A10" s="58" t="s">
        <v>6</v>
      </c>
      <c r="B10" s="59" t="s">
        <v>40</v>
      </c>
      <c r="C10" s="60" t="s">
        <v>38</v>
      </c>
      <c r="D10" s="61" t="s">
        <v>39</v>
      </c>
      <c r="E10" s="62" t="s">
        <v>13</v>
      </c>
      <c r="F10" s="63" t="s">
        <v>29</v>
      </c>
      <c r="G10" s="64">
        <v>66463</v>
      </c>
      <c r="H10" s="64">
        <v>18537</v>
      </c>
      <c r="I10" s="64">
        <f t="shared" ref="I10:I14" si="0">G10+H10</f>
        <v>85000</v>
      </c>
      <c r="J10" s="60">
        <v>90</v>
      </c>
      <c r="K10" s="65"/>
      <c r="L10" s="66" t="s">
        <v>12</v>
      </c>
    </row>
    <row r="11" spans="1:12" ht="16.5" customHeight="1" x14ac:dyDescent="0.25">
      <c r="A11" s="22"/>
      <c r="B11" s="23"/>
      <c r="C11" s="24"/>
      <c r="D11" s="24"/>
      <c r="E11" s="25"/>
      <c r="F11" s="36"/>
      <c r="G11" s="26"/>
      <c r="H11" s="26"/>
      <c r="I11" s="26"/>
      <c r="J11" s="23"/>
      <c r="K11" s="30"/>
      <c r="L11" s="34"/>
    </row>
    <row r="12" spans="1:12" ht="16.5" customHeight="1" x14ac:dyDescent="0.25">
      <c r="A12" s="49" t="s">
        <v>8</v>
      </c>
      <c r="B12" s="50" t="s">
        <v>42</v>
      </c>
      <c r="C12" s="51" t="s">
        <v>43</v>
      </c>
      <c r="D12" s="51" t="s">
        <v>44</v>
      </c>
      <c r="E12" s="52" t="s">
        <v>45</v>
      </c>
      <c r="F12" s="53" t="s">
        <v>54</v>
      </c>
      <c r="G12" s="54">
        <v>0</v>
      </c>
      <c r="H12" s="54">
        <v>60583.4</v>
      </c>
      <c r="I12" s="54">
        <f t="shared" si="0"/>
        <v>60583.4</v>
      </c>
      <c r="J12" s="50">
        <v>100</v>
      </c>
      <c r="K12" s="55">
        <v>45813</v>
      </c>
      <c r="L12" s="56" t="s">
        <v>49</v>
      </c>
    </row>
    <row r="13" spans="1:12" ht="16.5" customHeight="1" x14ac:dyDescent="0.25">
      <c r="A13" s="22"/>
      <c r="B13" s="23"/>
      <c r="C13" s="24"/>
      <c r="D13" s="24"/>
      <c r="E13" s="25"/>
      <c r="F13" s="36"/>
      <c r="G13" s="26"/>
      <c r="H13" s="26"/>
      <c r="I13" s="26"/>
      <c r="J13" s="23"/>
      <c r="K13" s="30"/>
      <c r="L13" s="34"/>
    </row>
    <row r="14" spans="1:12" x14ac:dyDescent="0.25">
      <c r="A14" s="49" t="s">
        <v>41</v>
      </c>
      <c r="B14" s="50" t="s">
        <v>20</v>
      </c>
      <c r="C14" s="51" t="s">
        <v>46</v>
      </c>
      <c r="D14" s="51" t="s">
        <v>47</v>
      </c>
      <c r="E14" s="52" t="s">
        <v>45</v>
      </c>
      <c r="F14" s="53" t="s">
        <v>54</v>
      </c>
      <c r="G14" s="54">
        <v>0</v>
      </c>
      <c r="H14" s="54">
        <v>94211.199999999997</v>
      </c>
      <c r="I14" s="54">
        <f t="shared" si="0"/>
        <v>94211.199999999997</v>
      </c>
      <c r="J14" s="50">
        <v>100</v>
      </c>
      <c r="K14" s="55">
        <v>45810</v>
      </c>
      <c r="L14" s="56" t="s">
        <v>49</v>
      </c>
    </row>
    <row r="15" spans="1:12" x14ac:dyDescent="0.25">
      <c r="A15" s="22"/>
      <c r="B15" s="23"/>
      <c r="C15" s="24"/>
      <c r="D15" s="24"/>
      <c r="E15" s="25"/>
      <c r="F15" s="36"/>
      <c r="G15" s="26"/>
      <c r="H15" s="26"/>
      <c r="I15" s="26"/>
      <c r="J15" s="23"/>
      <c r="K15" s="30"/>
      <c r="L15" s="34"/>
    </row>
    <row r="16" spans="1:12" ht="24.75" x14ac:dyDescent="0.25">
      <c r="A16" s="49" t="s">
        <v>41</v>
      </c>
      <c r="B16" s="50" t="s">
        <v>17</v>
      </c>
      <c r="C16" s="51" t="s">
        <v>48</v>
      </c>
      <c r="D16" s="51" t="s">
        <v>47</v>
      </c>
      <c r="E16" s="52" t="s">
        <v>45</v>
      </c>
      <c r="F16" s="53" t="s">
        <v>53</v>
      </c>
      <c r="G16" s="54">
        <f>124987.2/2</f>
        <v>62493.599999999999</v>
      </c>
      <c r="H16" s="54">
        <f>124987.2/2</f>
        <v>62493.599999999999</v>
      </c>
      <c r="I16" s="54">
        <f t="shared" ref="I16:I18" si="1">G16+H16</f>
        <v>124987.2</v>
      </c>
      <c r="J16" s="50">
        <v>100</v>
      </c>
      <c r="K16" s="55">
        <v>45840</v>
      </c>
      <c r="L16" s="56" t="s">
        <v>49</v>
      </c>
    </row>
    <row r="17" spans="1:13" x14ac:dyDescent="0.25">
      <c r="A17" s="22"/>
      <c r="B17" s="23"/>
      <c r="C17" s="24"/>
      <c r="D17" s="24"/>
      <c r="E17" s="25"/>
      <c r="F17" s="36"/>
      <c r="G17" s="26"/>
      <c r="H17" s="26"/>
      <c r="I17" s="26"/>
      <c r="J17" s="23"/>
      <c r="K17" s="30"/>
      <c r="L17" s="34"/>
    </row>
    <row r="18" spans="1:13" ht="24.75" x14ac:dyDescent="0.25">
      <c r="A18" s="49" t="s">
        <v>32</v>
      </c>
      <c r="B18" s="50" t="s">
        <v>34</v>
      </c>
      <c r="C18" s="51" t="s">
        <v>50</v>
      </c>
      <c r="D18" s="51" t="s">
        <v>51</v>
      </c>
      <c r="E18" s="52" t="s">
        <v>52</v>
      </c>
      <c r="F18" s="53" t="s">
        <v>54</v>
      </c>
      <c r="G18" s="54">
        <v>0</v>
      </c>
      <c r="H18" s="54">
        <v>230816.06</v>
      </c>
      <c r="I18" s="54">
        <f t="shared" si="1"/>
        <v>230816.06</v>
      </c>
      <c r="J18" s="50">
        <v>100</v>
      </c>
      <c r="K18" s="55">
        <v>45839</v>
      </c>
      <c r="L18" s="56" t="s">
        <v>49</v>
      </c>
    </row>
    <row r="19" spans="1:13" x14ac:dyDescent="0.25">
      <c r="A19" s="22"/>
      <c r="B19" s="23"/>
      <c r="C19" s="24"/>
      <c r="D19" s="24"/>
      <c r="E19" s="25"/>
      <c r="F19" s="36"/>
      <c r="G19" s="26"/>
      <c r="H19" s="26"/>
      <c r="I19" s="26"/>
      <c r="J19" s="23"/>
      <c r="K19" s="30"/>
      <c r="L19" s="34"/>
    </row>
    <row r="20" spans="1:13" x14ac:dyDescent="0.25">
      <c r="A20" s="22"/>
      <c r="B20" s="23"/>
      <c r="C20" s="24"/>
      <c r="D20" s="24"/>
      <c r="E20" s="25"/>
      <c r="F20" s="36"/>
      <c r="G20" s="26"/>
      <c r="H20" s="26"/>
      <c r="I20" s="26"/>
      <c r="J20" s="23"/>
      <c r="K20" s="30"/>
      <c r="L20" s="34"/>
    </row>
    <row r="21" spans="1:13" x14ac:dyDescent="0.25">
      <c r="A21" s="22"/>
      <c r="B21" s="23"/>
      <c r="C21" s="24"/>
      <c r="D21" s="24"/>
      <c r="E21" s="25"/>
      <c r="F21" s="36"/>
      <c r="G21" s="26"/>
      <c r="H21" s="26"/>
      <c r="I21" s="26"/>
      <c r="J21" s="23"/>
      <c r="K21" s="30"/>
      <c r="L21" s="34"/>
    </row>
    <row r="22" spans="1:13" x14ac:dyDescent="0.25">
      <c r="A22" s="22"/>
      <c r="B22" s="23"/>
      <c r="C22" s="24"/>
      <c r="D22" s="24"/>
      <c r="E22" s="25"/>
      <c r="F22" s="36"/>
      <c r="G22" s="26"/>
      <c r="H22" s="26"/>
      <c r="I22" s="26"/>
      <c r="J22" s="23"/>
      <c r="K22" s="30"/>
      <c r="L22" s="34"/>
    </row>
    <row r="23" spans="1:13" x14ac:dyDescent="0.25">
      <c r="A23" s="22"/>
      <c r="B23" s="23"/>
      <c r="C23" s="24"/>
      <c r="D23" s="24"/>
      <c r="E23" s="25"/>
      <c r="F23" s="36"/>
      <c r="G23" s="26"/>
      <c r="H23" s="26"/>
      <c r="I23" s="26"/>
      <c r="J23" s="23"/>
      <c r="K23" s="30"/>
      <c r="L23" s="34"/>
    </row>
    <row r="24" spans="1:13" x14ac:dyDescent="0.25">
      <c r="A24" s="22"/>
      <c r="B24" s="23"/>
      <c r="C24" s="24"/>
      <c r="D24" s="24"/>
      <c r="E24" s="25"/>
      <c r="F24" s="36"/>
      <c r="G24" s="26"/>
      <c r="H24" s="26"/>
      <c r="I24" s="26"/>
      <c r="J24" s="40"/>
      <c r="K24" s="30"/>
      <c r="L24" s="34"/>
    </row>
    <row r="25" spans="1:13" ht="15.75" thickBot="1" x14ac:dyDescent="0.3">
      <c r="A25" s="41"/>
      <c r="B25" s="42"/>
      <c r="C25" s="43"/>
      <c r="D25" s="43"/>
      <c r="E25" s="44"/>
      <c r="F25" s="45"/>
      <c r="G25" s="46"/>
      <c r="H25" s="46"/>
      <c r="I25" s="46"/>
      <c r="J25" s="42"/>
      <c r="K25" s="47"/>
      <c r="L25" s="48"/>
    </row>
    <row r="26" spans="1:13" x14ac:dyDescent="0.25">
      <c r="A26" s="1"/>
      <c r="B26" s="1"/>
      <c r="C26" s="7"/>
      <c r="D26" s="7"/>
      <c r="E26" s="8"/>
      <c r="F26" s="38"/>
      <c r="G26" s="6"/>
      <c r="H26" s="6"/>
      <c r="I26" s="6"/>
    </row>
    <row r="27" spans="1:13" s="13" customFormat="1" x14ac:dyDescent="0.25">
      <c r="B27" s="9"/>
      <c r="C27" s="10"/>
      <c r="D27" s="10"/>
      <c r="E27" s="11"/>
      <c r="F27" s="9" t="s">
        <v>55</v>
      </c>
      <c r="G27" s="12">
        <f>SUM(G4:G25)</f>
        <v>911924.6</v>
      </c>
      <c r="H27" s="12">
        <f>SUM(H4:H25)</f>
        <v>660748.26</v>
      </c>
      <c r="I27" s="12">
        <f>SUM(I4:I25)</f>
        <v>1572672.8599999999</v>
      </c>
      <c r="J27" s="9"/>
      <c r="K27" s="32"/>
      <c r="L27" s="32"/>
      <c r="M27" s="29"/>
    </row>
    <row r="28" spans="1:13" x14ac:dyDescent="0.25">
      <c r="A28" s="1"/>
      <c r="B28" s="35" t="s">
        <v>16</v>
      </c>
      <c r="C28" s="27" t="s">
        <v>21</v>
      </c>
      <c r="D28" s="57" t="s">
        <v>56</v>
      </c>
      <c r="E28" s="8"/>
      <c r="F28" s="38"/>
      <c r="G28" s="6"/>
      <c r="H28" s="6"/>
      <c r="I28" s="6"/>
    </row>
    <row r="29" spans="1:13" x14ac:dyDescent="0.25">
      <c r="A29" s="1"/>
      <c r="B29" s="1"/>
      <c r="C29" s="7"/>
      <c r="D29" s="7"/>
      <c r="E29" s="8"/>
      <c r="F29" s="38"/>
      <c r="G29" s="6"/>
      <c r="H29" s="6"/>
      <c r="I29" s="6"/>
    </row>
    <row r="30" spans="1:13" x14ac:dyDescent="0.25">
      <c r="A30" s="1"/>
      <c r="B30" s="3"/>
      <c r="C30" s="7"/>
      <c r="D30" s="7"/>
      <c r="E30" s="8"/>
      <c r="F30" s="38"/>
      <c r="G30" s="6"/>
      <c r="H30" s="6"/>
      <c r="I30" s="6"/>
    </row>
    <row r="31" spans="1:13" x14ac:dyDescent="0.25">
      <c r="A31" s="1"/>
      <c r="B31" s="1"/>
      <c r="C31" s="1"/>
      <c r="D31" s="1"/>
      <c r="E31" s="3"/>
      <c r="F31" s="39"/>
      <c r="G31" s="6"/>
      <c r="H31" s="6"/>
      <c r="I31" s="6"/>
    </row>
    <row r="32" spans="1:13" x14ac:dyDescent="0.25">
      <c r="A32" s="1"/>
      <c r="B32" s="1"/>
      <c r="C32" s="1"/>
      <c r="D32" s="1"/>
      <c r="E32" s="3"/>
      <c r="F32" s="39"/>
      <c r="G32" s="6"/>
      <c r="H32" s="6"/>
      <c r="I32" s="6"/>
    </row>
    <row r="33" spans="1:9" x14ac:dyDescent="0.25">
      <c r="A33" s="1"/>
      <c r="B33" s="1"/>
      <c r="C33" s="1"/>
      <c r="D33" s="1"/>
      <c r="E33" s="3"/>
      <c r="F33" s="39"/>
      <c r="G33" s="6"/>
      <c r="H33" s="6"/>
      <c r="I33" s="6"/>
    </row>
    <row r="34" spans="1:9" x14ac:dyDescent="0.25">
      <c r="A34" s="1"/>
      <c r="B34" s="1"/>
      <c r="C34" s="1"/>
      <c r="D34" s="1"/>
      <c r="E34" s="3"/>
      <c r="F34" s="39"/>
      <c r="G34" s="6"/>
      <c r="H34" s="6"/>
      <c r="I34" s="6"/>
    </row>
    <row r="35" spans="1:9" x14ac:dyDescent="0.25">
      <c r="A35" s="1"/>
      <c r="B35" s="1"/>
      <c r="C35" s="1"/>
      <c r="D35" s="1"/>
      <c r="E35" s="3"/>
      <c r="F35" s="39"/>
      <c r="G35" s="6"/>
      <c r="H35" s="6"/>
      <c r="I35" s="6"/>
    </row>
  </sheetData>
  <sortState xmlns:xlrd2="http://schemas.microsoft.com/office/spreadsheetml/2017/richdata2" ref="A4:L31">
    <sortCondition ref="A4:A31"/>
    <sortCondition ref="B4:B31"/>
  </sortState>
  <phoneticPr fontId="7" type="noConversion"/>
  <pageMargins left="0.45" right="0.45" top="0.5" bottom="0.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Bolen</dc:creator>
  <cp:lastModifiedBy>Bruce Bolen</cp:lastModifiedBy>
  <cp:lastPrinted>2024-05-08T17:24:27Z</cp:lastPrinted>
  <dcterms:created xsi:type="dcterms:W3CDTF">2023-03-30T12:58:39Z</dcterms:created>
  <dcterms:modified xsi:type="dcterms:W3CDTF">2025-07-02T16:58:33Z</dcterms:modified>
</cp:coreProperties>
</file>